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c1501\IMF Elementos Comunes\Estrategia\Pagos\Estadísticas\Producción\Web BdE\Pagos en España\2024\Publicación septiembre 2025\"/>
    </mc:Choice>
  </mc:AlternateContent>
  <xr:revisionPtr revIDLastSave="0" documentId="13_ncr:1_{68F7AE45-1F27-45EE-927C-C8527CCD9290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EXC_Nº" sheetId="1" r:id="rId1"/>
  </sheets>
  <externalReferences>
    <externalReference r:id="rId2"/>
    <externalReference r:id="rId3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EXC_Nº!$A$1:$H$32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IMP">#REF!</definedName>
    <definedName name="NUM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>#REF!</definedName>
    <definedName name="TRABAJOSTS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J15" i="1"/>
  <c r="E15" i="1"/>
  <c r="C15" i="1"/>
  <c r="B15" i="1"/>
  <c r="I15" i="1"/>
  <c r="H15" i="1"/>
  <c r="G15" i="1"/>
  <c r="F11" i="1"/>
  <c r="D11" i="1"/>
  <c r="J11" i="1"/>
  <c r="E11" i="1"/>
  <c r="C11" i="1"/>
  <c r="B11" i="1"/>
  <c r="I11" i="1"/>
  <c r="H11" i="1"/>
  <c r="G11" i="1"/>
  <c r="F7" i="1"/>
  <c r="D7" i="1"/>
  <c r="J7" i="1"/>
  <c r="E7" i="1"/>
  <c r="C7" i="1"/>
  <c r="B7" i="1"/>
  <c r="I7" i="1"/>
  <c r="H7" i="1"/>
  <c r="G7" i="1"/>
  <c r="J6" i="1"/>
  <c r="I6" i="1"/>
  <c r="H6" i="1"/>
  <c r="G6" i="1"/>
  <c r="C6" i="1"/>
  <c r="B22" i="1" l="1"/>
  <c r="B23" i="1" s="1"/>
  <c r="C22" i="1"/>
  <c r="C23" i="1" s="1"/>
  <c r="G22" i="1"/>
  <c r="G23" i="1" s="1"/>
  <c r="H22" i="1"/>
  <c r="H23" i="1" s="1"/>
  <c r="I22" i="1"/>
  <c r="I23" i="1" s="1"/>
  <c r="E22" i="1"/>
  <c r="E23" i="1" s="1"/>
  <c r="D22" i="1"/>
  <c r="D23" i="1" s="1"/>
  <c r="F22" i="1"/>
  <c r="F23" i="1" s="1"/>
  <c r="J22" i="1"/>
  <c r="J23" i="1" s="1"/>
</calcChain>
</file>

<file path=xl/sharedStrings.xml><?xml version="1.0" encoding="utf-8"?>
<sst xmlns="http://schemas.openxmlformats.org/spreadsheetml/2006/main" count="26" uniqueCount="26">
  <si>
    <t>Distribución de Pequeños Pagos en España</t>
  </si>
  <si>
    <t>Operaciones de pago relativas a instituciones distintas de Instituciones Financieras Monetarias</t>
  </si>
  <si>
    <t>Número de operaciones</t>
  </si>
  <si>
    <t>Cifras en miles de operaciones</t>
  </si>
  <si>
    <t>S1 2022</t>
  </si>
  <si>
    <t>S2 2022</t>
  </si>
  <si>
    <t>Total Transferencias</t>
  </si>
  <si>
    <t>Transferencias. SNCE</t>
  </si>
  <si>
    <t>Total Domiciliaciones</t>
  </si>
  <si>
    <t>Domiciliaciones. SNCE</t>
  </si>
  <si>
    <t>Domiciliaciones. Otros sistemas de pagos y acuerdos de corresponsalía</t>
  </si>
  <si>
    <t>Total Cheques</t>
  </si>
  <si>
    <t>Cheques. SNCE</t>
  </si>
  <si>
    <t>Cheques. Otros sistemas de pagos y acuerdos de corresponsalía</t>
  </si>
  <si>
    <t>Total de Operaciones</t>
  </si>
  <si>
    <t>Promemoria:</t>
  </si>
  <si>
    <r>
      <t>Transferencias. Otros sistemas de pagos y acuerdos de corresponsalía</t>
    </r>
    <r>
      <rPr>
        <vertAlign val="superscript"/>
        <sz val="11"/>
        <rFont val="BdE Neue Helvetica 45 Light"/>
        <family val="2"/>
      </rPr>
      <t>(1)</t>
    </r>
  </si>
  <si>
    <r>
      <t>Transferencias. Intracompensación</t>
    </r>
    <r>
      <rPr>
        <vertAlign val="superscript"/>
        <sz val="11"/>
        <rFont val="BdE Neue Helvetica 45 Light"/>
        <family val="2"/>
      </rPr>
      <t>(2)</t>
    </r>
  </si>
  <si>
    <r>
      <t>Domiciliaciones. Intracompensación</t>
    </r>
    <r>
      <rPr>
        <vertAlign val="superscript"/>
        <sz val="11"/>
        <rFont val="BdE Neue Helvetica 45 Light"/>
        <family val="2"/>
      </rPr>
      <t>(2)</t>
    </r>
  </si>
  <si>
    <r>
      <t>Promemoria. Abonos en cuenta mediante simple anotación contable</t>
    </r>
    <r>
      <rPr>
        <vertAlign val="superscript"/>
        <sz val="11"/>
        <rFont val="BdE Neue Helvetica 45 Light"/>
        <family val="2"/>
      </rPr>
      <t>(5)</t>
    </r>
    <r>
      <rPr>
        <sz val="11"/>
        <rFont val="BdE Neue Helvetica 45 Light"/>
        <family val="2"/>
      </rPr>
      <t>:</t>
    </r>
  </si>
  <si>
    <r>
      <t>Promemoria. Adeudos en cuenta mediante simple anotación contable</t>
    </r>
    <r>
      <rPr>
        <vertAlign val="superscript"/>
        <sz val="11"/>
        <rFont val="BdE Neue Helvetica 45 Light"/>
        <family val="2"/>
      </rPr>
      <t>(5)</t>
    </r>
    <r>
      <rPr>
        <sz val="11"/>
        <rFont val="BdE Neue Helvetica 45 Light"/>
        <family val="2"/>
      </rPr>
      <t>:</t>
    </r>
  </si>
  <si>
    <t>Por instrumento y sistema de pago</t>
  </si>
  <si>
    <r>
      <t>Otros servicios de pago no incluidos en la Directiva (UE) 2015/2366. SNCE (Efectos)</t>
    </r>
    <r>
      <rPr>
        <vertAlign val="superscript"/>
        <sz val="11"/>
        <rFont val="BdE Neue Helvetica 45 Light"/>
        <family val="2"/>
      </rPr>
      <t>(3)(4)</t>
    </r>
  </si>
  <si>
    <r>
      <t>Total Tarjetas</t>
    </r>
    <r>
      <rPr>
        <b/>
        <vertAlign val="superscript"/>
        <sz val="12"/>
        <rFont val="BdE Neue Helvetica 45 Light"/>
        <family val="2"/>
      </rPr>
      <t>(4)</t>
    </r>
  </si>
  <si>
    <r>
      <t>Cheques. Intracompensación</t>
    </r>
    <r>
      <rPr>
        <vertAlign val="superscript"/>
        <sz val="11"/>
        <rFont val="BdE Neue Helvetica 45 Light"/>
        <family val="2"/>
      </rPr>
      <t>(2)</t>
    </r>
  </si>
  <si>
    <r>
      <t>Total Otros servicios pago no incluidos en la Directiva (UE) 2015/2366</t>
    </r>
    <r>
      <rPr>
        <b/>
        <vertAlign val="superscript"/>
        <sz val="11"/>
        <rFont val="BdE Neue Helvetica 45 Light"/>
        <family val="2"/>
      </rPr>
      <t>(3)(4)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</si>
</sst>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BdE Neue Helvetica 45 Light"/>
    </font>
    <font>
      <b/>
      <sz val="14"/>
      <name val="BdE Neue Helvetica 55 Roman"/>
      <family val="2"/>
    </font>
    <font>
      <sz val="10"/>
      <name val="BdE Neue Helvetica 55 Roman"/>
      <family val="2"/>
    </font>
    <font>
      <b/>
      <sz val="12"/>
      <name val="BdE Neue Helvetica 55 Roman"/>
      <family val="2"/>
    </font>
    <font>
      <sz val="12"/>
      <name val="BdE Neue Helvetica 55 Roman"/>
      <family val="2"/>
    </font>
    <font>
      <b/>
      <sz val="11"/>
      <name val="Calibri"/>
      <family val="2"/>
    </font>
    <font>
      <sz val="12"/>
      <name val="Arial"/>
      <family val="2"/>
    </font>
    <font>
      <i/>
      <sz val="8"/>
      <name val="BdE Neue Helvetica 55 Roman"/>
      <family val="2"/>
    </font>
    <font>
      <i/>
      <sz val="10"/>
      <name val="BdE Neue Helvetica 55 Roman"/>
      <family val="2"/>
    </font>
    <font>
      <sz val="10"/>
      <name val="BdE Neue Helvetica 45 Light"/>
      <family val="2"/>
    </font>
    <font>
      <b/>
      <sz val="12"/>
      <name val="BdE Neue Helvetica 45 Light"/>
      <family val="2"/>
    </font>
    <font>
      <sz val="11"/>
      <name val="BdE Neue Helvetica 45 Light"/>
      <family val="2"/>
    </font>
    <font>
      <vertAlign val="superscript"/>
      <sz val="11"/>
      <name val="BdE Neue Helvetica 45 Light"/>
      <family val="2"/>
    </font>
    <font>
      <sz val="10"/>
      <color rgb="FF000000"/>
      <name val="BdE Neue Helvetica 55 Roman"/>
      <family val="2"/>
    </font>
    <font>
      <sz val="11"/>
      <name val="BdE Neue Helvetica 55 Roman"/>
      <family val="2"/>
    </font>
    <font>
      <b/>
      <vertAlign val="superscript"/>
      <sz val="12"/>
      <name val="BdE Neue Helvetica 45 Light"/>
      <family val="2"/>
    </font>
    <font>
      <sz val="8"/>
      <name val="BdE Neue Helvetica 45 Light"/>
      <family val="2"/>
    </font>
    <font>
      <b/>
      <vertAlign val="superscript"/>
      <sz val="11"/>
      <name val="BdE Neue Helvetica 45 Light"/>
      <family val="2"/>
    </font>
    <font>
      <sz val="12"/>
      <color theme="0"/>
      <name val="BdE Neue Helvetica 45 Ligh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/>
    <xf numFmtId="0" fontId="5" fillId="0" borderId="0" xfId="0" applyFont="1" applyFill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/>
    <xf numFmtId="3" fontId="10" fillId="0" borderId="5" xfId="0" applyNumberFormat="1" applyFont="1" applyBorder="1"/>
    <xf numFmtId="3" fontId="10" fillId="0" borderId="6" xfId="0" applyNumberFormat="1" applyFont="1" applyBorder="1"/>
    <xf numFmtId="3" fontId="10" fillId="0" borderId="7" xfId="0" applyNumberFormat="1" applyFont="1" applyBorder="1"/>
    <xf numFmtId="0" fontId="11" fillId="0" borderId="0" xfId="0" applyFont="1"/>
    <xf numFmtId="3" fontId="11" fillId="0" borderId="8" xfId="0" applyNumberFormat="1" applyFont="1" applyBorder="1"/>
    <xf numFmtId="3" fontId="11" fillId="0" borderId="9" xfId="0" applyNumberFormat="1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3" fontId="10" fillId="0" borderId="16" xfId="0" applyNumberFormat="1" applyFont="1" applyBorder="1"/>
    <xf numFmtId="3" fontId="10" fillId="0" borderId="17" xfId="0" applyNumberFormat="1" applyFont="1" applyBorder="1"/>
    <xf numFmtId="0" fontId="0" fillId="0" borderId="0" xfId="0" applyAlignment="1">
      <alignment vertical="center"/>
    </xf>
    <xf numFmtId="0" fontId="11" fillId="0" borderId="18" xfId="0" applyFont="1" applyBorder="1"/>
    <xf numFmtId="0" fontId="11" fillId="0" borderId="19" xfId="0" applyFont="1" applyBorder="1"/>
    <xf numFmtId="3" fontId="11" fillId="0" borderId="20" xfId="0" applyNumberFormat="1" applyFont="1" applyBorder="1"/>
    <xf numFmtId="3" fontId="11" fillId="0" borderId="21" xfId="0" applyNumberFormat="1" applyFont="1" applyBorder="1"/>
    <xf numFmtId="3" fontId="11" fillId="0" borderId="19" xfId="0" applyNumberFormat="1" applyFont="1" applyBorder="1"/>
    <xf numFmtId="0" fontId="13" fillId="0" borderId="0" xfId="0" applyFont="1" applyAlignment="1">
      <alignment vertical="center" wrapText="1" readingOrder="1"/>
    </xf>
    <xf numFmtId="0" fontId="14" fillId="0" borderId="0" xfId="0" applyFont="1" applyFill="1"/>
    <xf numFmtId="0" fontId="13" fillId="0" borderId="0" xfId="0" applyFont="1" applyAlignment="1">
      <alignment vertical="top" wrapText="1" readingOrder="1"/>
    </xf>
    <xf numFmtId="0" fontId="13" fillId="0" borderId="0" xfId="0" applyFont="1" applyAlignment="1">
      <alignment horizontal="left" vertical="center" wrapText="1" readingOrder="1"/>
    </xf>
    <xf numFmtId="3" fontId="11" fillId="0" borderId="18" xfId="0" applyNumberFormat="1" applyFont="1" applyBorder="1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1" fillId="0" borderId="0" xfId="1" applyFont="1"/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8" fillId="0" borderId="0" xfId="1" applyFont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22" xfId="0" applyFont="1" applyBorder="1" applyAlignment="1">
      <alignment vertical="center" readingOrder="1"/>
    </xf>
    <xf numFmtId="0" fontId="13" fillId="0" borderId="0" xfId="0" applyFont="1" applyAlignment="1">
      <alignment vertical="center" readingOrder="1"/>
    </xf>
    <xf numFmtId="4" fontId="18" fillId="0" borderId="4" xfId="0" applyNumberFormat="1" applyFont="1" applyBorder="1"/>
  </cellXfs>
  <cellStyles count="2">
    <cellStyle name="Normal" xfId="0" builtinId="0"/>
    <cellStyle name="Normal_SdE_Modelos_Publicacione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de.es/webbe/es/estadisticas/temas/sistemas-pago.html?tabOption=rd&amp;listOption=sb_pstarget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47624</xdr:rowOff>
    </xdr:from>
    <xdr:to>
      <xdr:col>7</xdr:col>
      <xdr:colOff>19050</xdr:colOff>
      <xdr:row>31</xdr:row>
      <xdr:rowOff>234950</xdr:rowOff>
    </xdr:to>
    <xdr:sp macro="" textlink="">
      <xdr:nvSpPr>
        <xdr:cNvPr id="5" name="CuadroTex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 bwMode="auto">
        <a:xfrm>
          <a:off x="0" y="5743574"/>
          <a:ext cx="9931400" cy="2562226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FUENTE: información suministrada hasta la fecha por los Proveedores de  Servicios de Pago (PSP) y los Operadores de Sistemas de Pago bajo el Reglamento (UE) 1409/2013, Iberpay, que gestiona el Sistema Nacional de Compensación Electrónica (SNCE) y una muestra representativa de entidades.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 b="0" i="0" u="sng">
              <a:effectLst/>
              <a:latin typeface="BdE Neue Helvetica 55 Roman" panose="020B0604020202020204" pitchFamily="34" charset="0"/>
              <a:ea typeface="+mn-ea"/>
              <a:cs typeface="+mn-cs"/>
            </a:rPr>
            <a:t>(1) Incluye operativa de T2 con clientes. Esta información está disponible en el sitio Web de Banco de España (T2 - Operaciones por intervinientes).</a:t>
          </a:r>
          <a:r>
            <a:rPr lang="es-ES" sz="1000">
              <a:effectLst/>
              <a:latin typeface="+mn-lt"/>
              <a:ea typeface="+mn-ea"/>
              <a:cs typeface="+mn-cs"/>
            </a:rPr>
            <a:t> </a:t>
          </a:r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(2) Los datos de intracompensación son estimaciones obtenidas a partir de la información suministrada por los PSP y los Operadores de Sistemas de Pago bajo el Reglamento (UE) 1409/2013, así como la información facilitada por una muestra representativa de entidades.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(3) Incluye: Letras de cambio, Pagarés, operaciones de pago ejecutadas mediante dispositivos informáticos o de telecomunicación y operaciones basadas en tarjetas que gocen de la consideración de redes limitadas (Epígrafe 1313 -Otros servicios de pago no incluidos en la Directiva (UE) 2015/2366 distintos de abonos o adeudos en cuentas mediante una simple anotacion contable - del Manual de Aplicación Técnica reportado por los PSP).  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(4) Incluye datos de intracompensación. 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r>
            <a:rPr lang="es-ES" sz="1000">
              <a:solidFill>
                <a:sysClr val="windowText" lastClr="000000"/>
              </a:solidFill>
              <a:latin typeface="BdE Neue Helvetica 55 Roman" panose="020B0604020202020204" pitchFamily="34" charset="0"/>
            </a:rPr>
            <a:t>(5) Los datos de las anotaciones en cuenta se obtienen de la infomación suministrada por los PSP bajo el Reglamento (UE) 1409/2013 (Epígrafes 1311 [abonos] y 1312 [adeudos] del Manual de Aplicación Técnica).</a:t>
          </a:r>
        </a:p>
        <a:p>
          <a:endParaRPr lang="es-ES" sz="1000">
            <a:solidFill>
              <a:sysClr val="windowText" lastClr="000000"/>
            </a:solidFill>
            <a:latin typeface="BdE Neue Helvetica 55 Roman" panose="020B0604020202020204" pitchFamily="34" charset="0"/>
          </a:endParaRP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tdat03\grp2$\GENSES\GRAFOUT\CONSEJO\Copia%20de%20Consejo_junio9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1501\IMF%20Elementos%20Comunes\Estrategia\Pagos\Estad&#237;sticas\Producci&#243;n\Web%20BdE\Pagos%20en%20Espa&#241;a\2024\Distribuci&#243;n%20de%20Pagos%20en%20Espa&#241;a%202024%20con%20datos%20semestrales%20ESP.xlsx" TargetMode="External"/><Relationship Id="rId1" Type="http://schemas.openxmlformats.org/officeDocument/2006/relationships/externalLinkPath" Target="/c1501/IMF%20Elementos%20Comunes/Estrategia/Pagos/Estad&#237;sticas/Producci&#243;n/Web%20BdE/Pagos%20en%20Espa&#241;a/2024/Distribuci&#243;n%20de%20Pagos%20en%20Espa&#241;a%202024%20con%20datos%20semestrales%20E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D1"/>
      <sheetName val="Plantilla G1"/>
      <sheetName val="Instrucciones"/>
      <sheetName val="PDF_Nº"/>
      <sheetName val="PDF_IMP"/>
      <sheetName val="EXC_Nº"/>
      <sheetName val="EXC_IMP"/>
      <sheetName val="Intracompensación_2024"/>
      <sheetName val="Intracompensación_S1_S2_2024"/>
    </sheetNames>
    <sheetDataSet>
      <sheetData sheetId="0"/>
      <sheetData sheetId="1"/>
      <sheetData sheetId="2"/>
      <sheetData sheetId="3">
        <row r="7">
          <cell r="I7">
            <v>2023</v>
          </cell>
          <cell r="U7" t="str">
            <v>S1 2023</v>
          </cell>
          <cell r="X7" t="str">
            <v>S2 2023</v>
          </cell>
          <cell r="AA7" t="str">
            <v>S1 2024</v>
          </cell>
          <cell r="AG7" t="str">
            <v>S2 2024</v>
          </cell>
        </row>
        <row r="29">
          <cell r="F29">
            <v>13850636.62999998</v>
          </cell>
          <cell r="I29">
            <v>15449187.355000012</v>
          </cell>
          <cell r="L29">
            <v>17244018.380000006</v>
          </cell>
          <cell r="O29">
            <v>6518403.5300000049</v>
          </cell>
          <cell r="R29">
            <v>7332233.1000000015</v>
          </cell>
          <cell r="U29">
            <v>7398730.8810000066</v>
          </cell>
          <cell r="X29">
            <v>8050456.4740000162</v>
          </cell>
          <cell r="AA29">
            <v>8263722.6040000096</v>
          </cell>
          <cell r="AG29">
            <v>8980295.7760000005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IU32"/>
  <sheetViews>
    <sheetView tabSelected="1" topLeftCell="A4" zoomScaleNormal="100" workbookViewId="0">
      <selection activeCell="B24" sqref="B24:J25"/>
    </sheetView>
  </sheetViews>
  <sheetFormatPr baseColWidth="10" defaultRowHeight="13.2" x14ac:dyDescent="0.25"/>
  <cols>
    <col min="1" max="1" width="82.19921875" customWidth="1"/>
    <col min="2" max="2" width="12.59765625" customWidth="1"/>
    <col min="3" max="3" width="12.3984375" bestFit="1" customWidth="1"/>
    <col min="4" max="5" width="11.59765625" customWidth="1"/>
  </cols>
  <sheetData>
    <row r="1" spans="1:22" s="1" customFormat="1" ht="17.399999999999999" x14ac:dyDescent="0.3">
      <c r="A1" s="36" t="s">
        <v>0</v>
      </c>
      <c r="B1" s="37"/>
      <c r="C1" s="37"/>
      <c r="D1" s="38"/>
      <c r="E1" s="37"/>
      <c r="F1" s="37"/>
      <c r="G1" s="37"/>
      <c r="H1" s="37"/>
      <c r="I1" s="2"/>
      <c r="K1" s="3"/>
      <c r="L1" s="2"/>
    </row>
    <row r="2" spans="1:22" s="1" customFormat="1" ht="17.399999999999999" x14ac:dyDescent="0.3">
      <c r="A2" s="39" t="s">
        <v>21</v>
      </c>
      <c r="B2" s="37"/>
      <c r="C2" s="37"/>
      <c r="D2" s="38"/>
      <c r="E2" s="37"/>
      <c r="F2" s="37"/>
      <c r="G2" s="37"/>
      <c r="H2" s="37"/>
      <c r="I2" s="2"/>
      <c r="L2" s="2"/>
    </row>
    <row r="3" spans="1:22" s="1" customFormat="1" ht="17.399999999999999" x14ac:dyDescent="0.3">
      <c r="A3" s="40" t="s">
        <v>1</v>
      </c>
      <c r="B3" s="37"/>
      <c r="C3" s="37"/>
      <c r="D3" s="38"/>
      <c r="E3" s="37"/>
      <c r="F3" s="37"/>
      <c r="G3" s="37"/>
      <c r="H3" s="37"/>
      <c r="I3" s="2"/>
      <c r="L3" s="2"/>
      <c r="N3" s="4"/>
      <c r="V3" s="5"/>
    </row>
    <row r="4" spans="1:22" s="1" customFormat="1" ht="35.25" customHeight="1" x14ac:dyDescent="0.3">
      <c r="A4" s="38" t="s">
        <v>2</v>
      </c>
      <c r="B4" s="38"/>
      <c r="C4" s="38"/>
      <c r="D4" s="38"/>
      <c r="E4" s="37"/>
      <c r="F4" s="37"/>
      <c r="G4" s="37"/>
      <c r="H4" s="37"/>
      <c r="I4" s="2"/>
      <c r="L4" s="2"/>
      <c r="N4" s="5"/>
      <c r="V4" s="5"/>
    </row>
    <row r="5" spans="1:22" ht="17.399999999999999" x14ac:dyDescent="0.3">
      <c r="A5" s="41" t="s">
        <v>3</v>
      </c>
      <c r="D5" s="38"/>
      <c r="E5" s="37"/>
      <c r="F5" s="37"/>
      <c r="G5" s="37"/>
      <c r="H5" s="37"/>
    </row>
    <row r="6" spans="1:22" ht="23.25" customHeight="1" x14ac:dyDescent="0.25">
      <c r="A6" s="6"/>
      <c r="B6" s="7">
        <v>2022</v>
      </c>
      <c r="C6" s="7">
        <f>[2]PDF_Nº!I7</f>
        <v>2023</v>
      </c>
      <c r="D6" s="7">
        <v>2024</v>
      </c>
      <c r="E6" s="8" t="s">
        <v>4</v>
      </c>
      <c r="F6" s="9" t="s">
        <v>5</v>
      </c>
      <c r="G6" s="8" t="str">
        <f>[2]PDF_Nº!U7</f>
        <v>S1 2023</v>
      </c>
      <c r="H6" s="9" t="str">
        <f>[2]PDF_Nº!X7</f>
        <v>S2 2023</v>
      </c>
      <c r="I6" s="8" t="str">
        <f>[2]PDF_Nº!AA7</f>
        <v>S1 2024</v>
      </c>
      <c r="J6" s="9" t="str">
        <f>[2]PDF_Nº!AG7</f>
        <v>S2 2024</v>
      </c>
    </row>
    <row r="7" spans="1:22" ht="20.100000000000001" customHeight="1" thickBot="1" x14ac:dyDescent="0.3">
      <c r="A7" s="10" t="s">
        <v>6</v>
      </c>
      <c r="B7" s="11">
        <f t="shared" ref="B7:J7" si="0">SUM(B8:B10)</f>
        <v>2279654.2709999997</v>
      </c>
      <c r="C7" s="11">
        <f t="shared" si="0"/>
        <v>2549833.8819999984</v>
      </c>
      <c r="D7" s="11">
        <f t="shared" si="0"/>
        <v>2935179.5880000005</v>
      </c>
      <c r="E7" s="12">
        <f t="shared" si="0"/>
        <v>1083642.0569999996</v>
      </c>
      <c r="F7" s="13">
        <f t="shared" si="0"/>
        <v>1196012.2140000004</v>
      </c>
      <c r="G7" s="12">
        <f t="shared" si="0"/>
        <v>1225973.9769999995</v>
      </c>
      <c r="H7" s="13">
        <f t="shared" si="0"/>
        <v>1323859.9050000005</v>
      </c>
      <c r="I7" s="12">
        <f t="shared" si="0"/>
        <v>1404828.8379999995</v>
      </c>
      <c r="J7" s="13">
        <f t="shared" si="0"/>
        <v>1530350.7499999998</v>
      </c>
    </row>
    <row r="8" spans="1:22" ht="14.4" thickTop="1" x14ac:dyDescent="0.25">
      <c r="A8" s="14" t="s">
        <v>7</v>
      </c>
      <c r="B8" s="15">
        <v>1183358.4480000001</v>
      </c>
      <c r="C8" s="15">
        <v>1334777.1540000001</v>
      </c>
      <c r="D8" s="15">
        <v>1490051.8250000002</v>
      </c>
      <c r="E8" s="16">
        <v>560994.82200000004</v>
      </c>
      <c r="F8" s="17">
        <v>622363.62600000005</v>
      </c>
      <c r="G8" s="18">
        <v>638945.5</v>
      </c>
      <c r="H8" s="17">
        <v>695831.65399999998</v>
      </c>
      <c r="I8" s="18">
        <v>712903.90500000003</v>
      </c>
      <c r="J8" s="17">
        <v>777147.92</v>
      </c>
    </row>
    <row r="9" spans="1:22" ht="16.2" x14ac:dyDescent="0.25">
      <c r="A9" s="14" t="s">
        <v>16</v>
      </c>
      <c r="B9" s="15">
        <v>72922.181066842561</v>
      </c>
      <c r="C9" s="15">
        <v>80097.532786582247</v>
      </c>
      <c r="D9" s="15">
        <v>90965.159770120517</v>
      </c>
      <c r="E9" s="18">
        <v>35799.99019815198</v>
      </c>
      <c r="F9" s="17">
        <v>37122.190868690574</v>
      </c>
      <c r="G9" s="18">
        <v>39561.668606808387</v>
      </c>
      <c r="H9" s="17">
        <v>40535.864179773867</v>
      </c>
      <c r="I9" s="18">
        <v>43129.392040215418</v>
      </c>
      <c r="J9" s="17">
        <v>47835.767729905092</v>
      </c>
    </row>
    <row r="10" spans="1:22" ht="16.2" x14ac:dyDescent="0.25">
      <c r="A10" s="14" t="s">
        <v>17</v>
      </c>
      <c r="B10" s="15">
        <v>1023373.6419331571</v>
      </c>
      <c r="C10" s="15">
        <v>1134959.1952134161</v>
      </c>
      <c r="D10" s="15">
        <v>1354162.6032298799</v>
      </c>
      <c r="E10" s="18">
        <v>486847.24480184756</v>
      </c>
      <c r="F10" s="17">
        <v>536526.39713130973</v>
      </c>
      <c r="G10" s="18">
        <v>547466.80839319108</v>
      </c>
      <c r="H10" s="17">
        <v>587492.38682022667</v>
      </c>
      <c r="I10" s="18">
        <v>648795.54095978406</v>
      </c>
      <c r="J10" s="17">
        <v>705367.06227009464</v>
      </c>
    </row>
    <row r="11" spans="1:22" ht="20.100000000000001" customHeight="1" thickBot="1" x14ac:dyDescent="0.3">
      <c r="A11" s="10" t="s">
        <v>8</v>
      </c>
      <c r="B11" s="19">
        <f t="shared" ref="B11:H11" si="1">SUM(B12:B14)</f>
        <v>2192817.4149999996</v>
      </c>
      <c r="C11" s="19">
        <f t="shared" si="1"/>
        <v>2193079.0480000013</v>
      </c>
      <c r="D11" s="19">
        <f t="shared" ref="D11" si="2">SUM(D12:D14)</f>
        <v>2257180.7040000004</v>
      </c>
      <c r="E11" s="20">
        <f t="shared" si="1"/>
        <v>1089919.8440000003</v>
      </c>
      <c r="F11" s="21">
        <f t="shared" si="1"/>
        <v>1102897.5709999993</v>
      </c>
      <c r="G11" s="20">
        <f t="shared" si="1"/>
        <v>1093746.0860000001</v>
      </c>
      <c r="H11" s="21">
        <f t="shared" si="1"/>
        <v>1099332.9620000003</v>
      </c>
      <c r="I11" s="20">
        <f t="shared" ref="I11:J11" si="3">SUM(I12:I14)</f>
        <v>1122199.1279999993</v>
      </c>
      <c r="J11" s="21">
        <f t="shared" si="3"/>
        <v>1134981.5760000001</v>
      </c>
    </row>
    <row r="12" spans="1:22" ht="14.4" thickTop="1" x14ac:dyDescent="0.25">
      <c r="A12" s="14" t="s">
        <v>9</v>
      </c>
      <c r="B12" s="15">
        <v>1317538.845</v>
      </c>
      <c r="C12" s="15">
        <v>1362942.7479999999</v>
      </c>
      <c r="D12" s="15">
        <v>1319350.8640000001</v>
      </c>
      <c r="E12" s="18">
        <v>653710.74399999995</v>
      </c>
      <c r="F12" s="17">
        <v>663828.10100000002</v>
      </c>
      <c r="G12" s="18">
        <v>683856.74399999995</v>
      </c>
      <c r="H12" s="17">
        <v>679086.00399999996</v>
      </c>
      <c r="I12" s="18">
        <v>659422.098</v>
      </c>
      <c r="J12" s="17">
        <v>659928.76599999995</v>
      </c>
    </row>
    <row r="13" spans="1:22" ht="13.8" x14ac:dyDescent="0.25">
      <c r="A13" s="14" t="s">
        <v>10</v>
      </c>
      <c r="B13" s="15">
        <v>112364.56331677151</v>
      </c>
      <c r="C13" s="15">
        <v>108759.05380467631</v>
      </c>
      <c r="D13" s="15">
        <v>101579.58312787607</v>
      </c>
      <c r="E13" s="18">
        <v>56314.64786906173</v>
      </c>
      <c r="F13" s="17">
        <v>56049.915447709769</v>
      </c>
      <c r="G13" s="18">
        <v>52933.540650506147</v>
      </c>
      <c r="H13" s="17">
        <v>55825.513154170163</v>
      </c>
      <c r="I13" s="18">
        <v>57197.781852527114</v>
      </c>
      <c r="J13" s="17">
        <v>44381.801275348967</v>
      </c>
    </row>
    <row r="14" spans="1:22" ht="16.2" x14ac:dyDescent="0.25">
      <c r="A14" s="14" t="s">
        <v>18</v>
      </c>
      <c r="B14" s="15">
        <v>762914.00668322807</v>
      </c>
      <c r="C14" s="15">
        <v>721377.24619532516</v>
      </c>
      <c r="D14" s="15">
        <v>836250.25687212427</v>
      </c>
      <c r="E14" s="18">
        <v>379894.45213093859</v>
      </c>
      <c r="F14" s="17">
        <v>383019.55455228948</v>
      </c>
      <c r="G14" s="18">
        <v>356955.80134949402</v>
      </c>
      <c r="H14" s="17">
        <v>364421.44484583015</v>
      </c>
      <c r="I14" s="18">
        <v>405579.24814747222</v>
      </c>
      <c r="J14" s="17">
        <v>430671.00872465118</v>
      </c>
    </row>
    <row r="15" spans="1:22" ht="20.100000000000001" customHeight="1" thickBot="1" x14ac:dyDescent="0.3">
      <c r="A15" s="10" t="s">
        <v>11</v>
      </c>
      <c r="B15" s="19">
        <f t="shared" ref="B15:H15" si="4">SUM(B16:B18)</f>
        <v>24493.253000000001</v>
      </c>
      <c r="C15" s="19">
        <f t="shared" si="4"/>
        <v>21555.581999999995</v>
      </c>
      <c r="D15" s="19">
        <f t="shared" ref="D15" si="5">SUM(D16:D18)</f>
        <v>18919.556000000008</v>
      </c>
      <c r="E15" s="20">
        <f t="shared" si="4"/>
        <v>12524.142000000002</v>
      </c>
      <c r="F15" s="21">
        <f t="shared" si="4"/>
        <v>11969.110999999997</v>
      </c>
      <c r="G15" s="20">
        <f t="shared" si="4"/>
        <v>11273.949999999995</v>
      </c>
      <c r="H15" s="21">
        <f t="shared" si="4"/>
        <v>10281.632000000001</v>
      </c>
      <c r="I15" s="20">
        <f>SUM(I16:I18)</f>
        <v>9792.4480000000003</v>
      </c>
      <c r="J15" s="21">
        <f>SUM(J16:J18)</f>
        <v>9127.108000000002</v>
      </c>
    </row>
    <row r="16" spans="1:22" ht="14.4" thickTop="1" x14ac:dyDescent="0.25">
      <c r="A16" s="14" t="s">
        <v>12</v>
      </c>
      <c r="B16" s="15">
        <v>20937.091</v>
      </c>
      <c r="C16" s="15">
        <v>18421.497000000003</v>
      </c>
      <c r="D16" s="15">
        <v>16124.359</v>
      </c>
      <c r="E16" s="18">
        <v>10806.567999999999</v>
      </c>
      <c r="F16" s="17">
        <v>10130.522999999999</v>
      </c>
      <c r="G16" s="18">
        <v>9623.8790000000008</v>
      </c>
      <c r="H16" s="17">
        <v>8797.6180000000004</v>
      </c>
      <c r="I16" s="18">
        <v>8302.902</v>
      </c>
      <c r="J16" s="17">
        <v>7821.4570000000003</v>
      </c>
    </row>
    <row r="17" spans="1:255" ht="13.8" x14ac:dyDescent="0.25">
      <c r="A17" s="14" t="s">
        <v>13</v>
      </c>
      <c r="B17" s="15">
        <v>349.55823807960189</v>
      </c>
      <c r="C17" s="15">
        <v>307.32892968508054</v>
      </c>
      <c r="D17" s="15">
        <v>291.39024675633482</v>
      </c>
      <c r="E17" s="18">
        <v>174.89332704640626</v>
      </c>
      <c r="F17" s="17">
        <v>174.66491103319566</v>
      </c>
      <c r="G17" s="18">
        <v>159.64196699318376</v>
      </c>
      <c r="H17" s="17">
        <v>147.68696269189678</v>
      </c>
      <c r="I17" s="18">
        <v>159.67054384554933</v>
      </c>
      <c r="J17" s="17">
        <v>131.71970291078549</v>
      </c>
    </row>
    <row r="18" spans="1:255" ht="16.2" x14ac:dyDescent="0.25">
      <c r="A18" s="14" t="s">
        <v>24</v>
      </c>
      <c r="B18" s="15">
        <v>3206.6037619203985</v>
      </c>
      <c r="C18" s="15">
        <v>2826.7560703149111</v>
      </c>
      <c r="D18" s="15">
        <v>2503.8067532436726</v>
      </c>
      <c r="E18" s="18">
        <v>1542.6806729535961</v>
      </c>
      <c r="F18" s="17">
        <v>1663.9230889668022</v>
      </c>
      <c r="G18" s="18">
        <v>1490.4290330068106</v>
      </c>
      <c r="H18" s="17">
        <v>1336.3270373081043</v>
      </c>
      <c r="I18" s="18">
        <v>1329.8754561544511</v>
      </c>
      <c r="J18" s="17">
        <v>1173.9312970892161</v>
      </c>
    </row>
    <row r="19" spans="1:255" ht="20.100000000000001" customHeight="1" thickBot="1" x14ac:dyDescent="0.3">
      <c r="A19" s="10" t="s">
        <v>25</v>
      </c>
      <c r="B19" s="19">
        <v>243023.774</v>
      </c>
      <c r="C19" s="19">
        <v>296359.89299999998</v>
      </c>
      <c r="D19" s="19">
        <v>336650.08399999997</v>
      </c>
      <c r="E19" s="20">
        <v>65868.792999999991</v>
      </c>
      <c r="F19" s="21">
        <v>177154.981</v>
      </c>
      <c r="G19" s="20">
        <v>154084.71100000001</v>
      </c>
      <c r="H19" s="21">
        <v>142275.182</v>
      </c>
      <c r="I19" s="20">
        <v>164308.889</v>
      </c>
      <c r="J19" s="21">
        <v>172341.19500000001</v>
      </c>
    </row>
    <row r="20" spans="1:255" ht="16.8" thickTop="1" x14ac:dyDescent="0.25">
      <c r="A20" s="14" t="s">
        <v>22</v>
      </c>
      <c r="B20" s="15">
        <v>1933.998</v>
      </c>
      <c r="C20" s="15">
        <v>1699.989</v>
      </c>
      <c r="D20" s="15">
        <v>1411.4349999999999</v>
      </c>
      <c r="E20" s="18">
        <v>980.89</v>
      </c>
      <c r="F20" s="17">
        <v>953.10799999999995</v>
      </c>
      <c r="G20" s="18">
        <v>890.01</v>
      </c>
      <c r="H20" s="17">
        <v>809.97900000000004</v>
      </c>
      <c r="I20" s="18">
        <v>732.154</v>
      </c>
      <c r="J20" s="17">
        <v>679.28099999999995</v>
      </c>
    </row>
    <row r="21" spans="1:255" ht="20.100000000000001" customHeight="1" thickBot="1" x14ac:dyDescent="0.3">
      <c r="A21" s="10" t="s">
        <v>23</v>
      </c>
      <c r="B21" s="19">
        <v>9110647.9169999808</v>
      </c>
      <c r="C21" s="19">
        <v>10388358.950000012</v>
      </c>
      <c r="D21" s="19">
        <v>11696088.448000006</v>
      </c>
      <c r="E21" s="20">
        <v>4266448.6940000048</v>
      </c>
      <c r="F21" s="21">
        <v>4844199.2230000021</v>
      </c>
      <c r="G21" s="20">
        <v>4913652.1570000062</v>
      </c>
      <c r="H21" s="21">
        <v>5474706.7930000154</v>
      </c>
      <c r="I21" s="20">
        <v>5562593.3010000112</v>
      </c>
      <c r="J21" s="21">
        <v>6133495.1469999999</v>
      </c>
    </row>
    <row r="22" spans="1:255" s="25" customFormat="1" ht="25.05" customHeight="1" thickTop="1" thickBot="1" x14ac:dyDescent="0.3">
      <c r="A22" s="10" t="s">
        <v>14</v>
      </c>
      <c r="B22" s="22">
        <f>B7+B11+B15+B19+B21</f>
        <v>13850636.62999998</v>
      </c>
      <c r="C22" s="22">
        <f t="shared" ref="C22:J22" si="6">C7+C11+C15+C19+C21</f>
        <v>15449187.355000012</v>
      </c>
      <c r="D22" s="22">
        <f t="shared" si="6"/>
        <v>17244018.380000006</v>
      </c>
      <c r="E22" s="23">
        <f t="shared" si="6"/>
        <v>6518403.5300000049</v>
      </c>
      <c r="F22" s="24">
        <f t="shared" si="6"/>
        <v>7332233.1000000015</v>
      </c>
      <c r="G22" s="23">
        <f t="shared" si="6"/>
        <v>7398730.8810000066</v>
      </c>
      <c r="H22" s="24">
        <f t="shared" si="6"/>
        <v>8050456.4740000162</v>
      </c>
      <c r="I22" s="23">
        <f t="shared" si="6"/>
        <v>8263722.6040000096</v>
      </c>
      <c r="J22" s="24">
        <f t="shared" si="6"/>
        <v>8980295.7760000005</v>
      </c>
    </row>
    <row r="23" spans="1:255" ht="25.05" customHeight="1" thickTop="1" thickBot="1" x14ac:dyDescent="0.3">
      <c r="A23" s="42" t="s">
        <v>15</v>
      </c>
      <c r="B23" s="45">
        <f>B22-[2]PDF_Nº!F29</f>
        <v>0</v>
      </c>
      <c r="C23" s="45">
        <f>C22-[2]PDF_Nº!I29</f>
        <v>0</v>
      </c>
      <c r="D23" s="45">
        <f>D22-[2]PDF_Nº!L29</f>
        <v>0</v>
      </c>
      <c r="E23" s="45">
        <f>E22-[2]PDF_Nº!O29</f>
        <v>0</v>
      </c>
      <c r="F23" s="45">
        <f>F22-[2]PDF_Nº!R29</f>
        <v>0</v>
      </c>
      <c r="G23" s="45">
        <f>G22-[2]PDF_Nº!U29</f>
        <v>0</v>
      </c>
      <c r="H23" s="45">
        <f>H22-[2]PDF_Nº!X29</f>
        <v>0</v>
      </c>
      <c r="I23" s="45">
        <f>I22-[2]PDF_Nº!AA29</f>
        <v>0</v>
      </c>
      <c r="J23" s="45">
        <f>J22-[2]PDF_Nº!AG29</f>
        <v>0</v>
      </c>
    </row>
    <row r="24" spans="1:255" ht="16.8" thickTop="1" x14ac:dyDescent="0.25">
      <c r="A24" s="26" t="s">
        <v>19</v>
      </c>
      <c r="B24" s="15">
        <v>199088.56099999999</v>
      </c>
      <c r="C24" s="15">
        <v>236226.26800000001</v>
      </c>
      <c r="D24" s="15">
        <v>292322.33199999999</v>
      </c>
      <c r="E24" s="16">
        <v>102631.319</v>
      </c>
      <c r="F24" s="35">
        <v>96457.241999999998</v>
      </c>
      <c r="G24" s="16">
        <v>115961.04</v>
      </c>
      <c r="H24" s="35">
        <v>120265.22799999999</v>
      </c>
      <c r="I24" s="16">
        <v>144944.97100000002</v>
      </c>
      <c r="J24" s="35">
        <v>147377.361</v>
      </c>
    </row>
    <row r="25" spans="1:255" ht="16.2" x14ac:dyDescent="0.25">
      <c r="A25" s="27" t="s">
        <v>20</v>
      </c>
      <c r="B25" s="28">
        <v>658051.16999999993</v>
      </c>
      <c r="C25" s="28">
        <v>673262.43700000003</v>
      </c>
      <c r="D25" s="28">
        <v>682439.10400000005</v>
      </c>
      <c r="E25" s="29">
        <v>330958.93</v>
      </c>
      <c r="F25" s="30">
        <v>327092.24</v>
      </c>
      <c r="G25" s="29">
        <v>339959.22200000001</v>
      </c>
      <c r="H25" s="30">
        <v>333303.21500000003</v>
      </c>
      <c r="I25" s="29">
        <v>330035.63300000003</v>
      </c>
      <c r="J25" s="30">
        <v>352403.47100000002</v>
      </c>
    </row>
    <row r="26" spans="1:255" s="32" customFormat="1" ht="53.25" customHeight="1" x14ac:dyDescent="0.25">
      <c r="A26" s="43"/>
      <c r="B26" s="43"/>
      <c r="C26" s="43"/>
      <c r="D26" s="43"/>
      <c r="E26" s="43"/>
      <c r="F26" s="43"/>
      <c r="G26" s="43"/>
      <c r="H26" s="43"/>
      <c r="I26" s="31"/>
      <c r="J26" s="31"/>
      <c r="K26" s="31"/>
      <c r="L26" s="31"/>
      <c r="M26" s="31"/>
      <c r="N26" s="31"/>
      <c r="O26" s="3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s="32" customFormat="1" ht="32.25" customHeight="1" x14ac:dyDescent="0.25">
      <c r="A27" s="44"/>
      <c r="B27" s="44"/>
      <c r="C27" s="44"/>
      <c r="D27" s="44"/>
      <c r="E27" s="44"/>
      <c r="F27" s="44"/>
      <c r="G27" s="44"/>
      <c r="H27" s="44"/>
      <c r="I27" s="33"/>
      <c r="J27" s="33"/>
      <c r="K27" s="33"/>
      <c r="L27" s="33"/>
      <c r="M27" s="33"/>
      <c r="N27" s="33"/>
      <c r="O27" s="3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s="32" customFormat="1" ht="37.5" customHeight="1" x14ac:dyDescent="0.25">
      <c r="A28" s="44"/>
      <c r="B28" s="44"/>
      <c r="C28" s="44"/>
      <c r="D28" s="44"/>
      <c r="E28" s="44"/>
      <c r="F28" s="44"/>
      <c r="G28" s="44"/>
      <c r="H28" s="44"/>
      <c r="I28" s="33"/>
      <c r="J28" s="33"/>
      <c r="K28" s="33"/>
      <c r="L28" s="33"/>
      <c r="M28" s="33"/>
      <c r="N28" s="33"/>
      <c r="O28" s="3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s="32" customFormat="1" ht="23.1" customHeight="1" x14ac:dyDescent="0.25">
      <c r="A29" s="44"/>
      <c r="B29" s="44"/>
      <c r="C29" s="44"/>
      <c r="D29" s="44"/>
      <c r="E29" s="44"/>
      <c r="F29" s="44"/>
      <c r="G29" s="44"/>
      <c r="H29" s="44"/>
      <c r="I29" s="33"/>
      <c r="J29" s="33"/>
      <c r="K29" s="33"/>
      <c r="L29" s="33"/>
      <c r="M29" s="33"/>
      <c r="N29" s="33"/>
      <c r="O29" s="3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s="32" customFormat="1" ht="29.25" customHeight="1" x14ac:dyDescent="0.25">
      <c r="A30" s="44"/>
      <c r="B30" s="44"/>
      <c r="C30" s="44"/>
      <c r="D30" s="44"/>
      <c r="E30" s="44"/>
      <c r="F30" s="44"/>
      <c r="G30" s="44"/>
      <c r="H30" s="44"/>
      <c r="I30" s="33"/>
      <c r="J30" s="33"/>
      <c r="K30" s="33"/>
      <c r="L30" s="33"/>
      <c r="M30" s="33"/>
      <c r="N30" s="3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2" spans="1:255" ht="19.5" customHeight="1" x14ac:dyDescent="0.25"/>
  </sheetData>
  <phoneticPr fontId="16" type="noConversion"/>
  <printOptions horizontalCentered="1" verticalCentered="1"/>
  <pageMargins left="0" right="0" top="0" bottom="0" header="0" footer="0"/>
  <pageSetup paperSize="9" scale="81" orientation="landscape" r:id="rId1"/>
  <ignoredErrors>
    <ignoredError sqref="D11" formula="1"/>
    <ignoredError sqref="D15" formula="1" formulaRange="1"/>
    <ignoredError sqref="B15:C15 E15:J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EXC_Nº</vt:lpstr>
      <vt:lpstr>EXC_Nº!Área_de_impresión</vt:lpstr>
    </vt:vector>
  </TitlesOfParts>
  <Company>Banco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España</dc:creator>
  <cp:lastModifiedBy>MORENO CORDERO, Mª ANGELES</cp:lastModifiedBy>
  <cp:lastPrinted>2025-03-03T12:43:31Z</cp:lastPrinted>
  <dcterms:created xsi:type="dcterms:W3CDTF">2023-12-28T07:57:37Z</dcterms:created>
  <dcterms:modified xsi:type="dcterms:W3CDTF">2025-09-03T15:53:44Z</dcterms:modified>
</cp:coreProperties>
</file>