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1501\IMF Elementos Comunes\Estrategia\Pagos\Estadísticas\Producción\Web BdE\Pagos en España\2023\Publicación enero 2024\"/>
    </mc:Choice>
  </mc:AlternateContent>
  <bookViews>
    <workbookView xWindow="0" yWindow="0" windowWidth="20490" windowHeight="7020"/>
  </bookViews>
  <sheets>
    <sheet name="EXC_IMP" sheetId="1" r:id="rId1"/>
  </sheets>
  <externalReferences>
    <externalReference r:id="rId2"/>
    <externalReference r:id="rId3"/>
  </externalReferences>
  <definedNames>
    <definedName name="_Fil2" hidden="1">[1]D1!$V$6:$AJ$6</definedName>
    <definedName name="_Fil3" hidden="1">[1]D1!$V$6:$AJ$6</definedName>
    <definedName name="_Fill" hidden="1">[1]D1!$V$6:$AJ$6</definedName>
    <definedName name="_Fill4" hidden="1">[1]D1!$V$6:$AJ$6</definedName>
    <definedName name="_Order1" hidden="1">0</definedName>
    <definedName name="_Order2" hidden="1">0</definedName>
    <definedName name="_xlnm.Print_Area" localSheetId="0">EXC_IMP!$A$1:$E$32</definedName>
    <definedName name="Borrame" hidden="1">[1]D1!$V$6:$AJ$6</definedName>
    <definedName name="CRMAP" localSheetId="0">#REF!</definedName>
    <definedName name="CRMAP">#REF!</definedName>
    <definedName name="CRMAT" localSheetId="0">#REF!</definedName>
    <definedName name="CRMAT">#REF!</definedName>
    <definedName name="CRMAV" localSheetId="0">#REF!</definedName>
    <definedName name="CRMAV">#REF!</definedName>
    <definedName name="CRMAZ" localSheetId="0">#REF!</definedName>
    <definedName name="CRMAZ">#REF!</definedName>
    <definedName name="CRMDAZ" localSheetId="0">#REF!</definedName>
    <definedName name="CRMDAZ">#REF!</definedName>
    <definedName name="CRMDETAP" localSheetId="0">#REF!</definedName>
    <definedName name="CRMDETAP">#REF!</definedName>
    <definedName name="CRMDETAT" localSheetId="0">#REF!</definedName>
    <definedName name="CRMDETAT">#REF!</definedName>
    <definedName name="CRMDETAV" localSheetId="0">#REF!</definedName>
    <definedName name="CRMDETAV">#REF!</definedName>
    <definedName name="CRMDETTRP" localSheetId="0">#REF!</definedName>
    <definedName name="CRMDETTRP">#REF!</definedName>
    <definedName name="CRMDETTRT" localSheetId="0">#REF!</definedName>
    <definedName name="CRMDETTRT">#REF!</definedName>
    <definedName name="CRMDETTRV" localSheetId="0">#REF!</definedName>
    <definedName name="CRMDETTRV">#REF!</definedName>
    <definedName name="CRMDTZ" localSheetId="0">#REF!</definedName>
    <definedName name="CRMDTZ">#REF!</definedName>
    <definedName name="CRMTRP" localSheetId="0">#REF!</definedName>
    <definedName name="CRMTRP">#REF!</definedName>
    <definedName name="CRMTRT" localSheetId="0">#REF!</definedName>
    <definedName name="CRMTRT">#REF!</definedName>
    <definedName name="CRMTRV" localSheetId="0">#REF!</definedName>
    <definedName name="CRMTRV">#REF!</definedName>
    <definedName name="CRMTZ" localSheetId="0">#REF!</definedName>
    <definedName name="CRMTZ">#REF!</definedName>
    <definedName name="cuadroest" localSheetId="0">#REF!</definedName>
    <definedName name="cuadroest">#REF!</definedName>
    <definedName name="IMP">#REF!</definedName>
    <definedName name="NUM">#REF!</definedName>
    <definedName name="RANKING1" localSheetId="0">#REF!</definedName>
    <definedName name="RANKING1">#REF!</definedName>
    <definedName name="RANKING2" localSheetId="0">#REF!</definedName>
    <definedName name="RANKING2">#REF!</definedName>
    <definedName name="Tabla_base" localSheetId="0">#REF!</definedName>
    <definedName name="Tabla_base">#REF!</definedName>
    <definedName name="Tabla_Principal" localSheetId="0">#REF!</definedName>
    <definedName name="Tabla_Principal">#REF!</definedName>
    <definedName name="TRABAJOSEXCELL" localSheetId="0">#REF!</definedName>
    <definedName name="TRABAJOSEXCELL">#REF!</definedName>
    <definedName name="TRABAJOSTSO" localSheetId="0">#REF!</definedName>
    <definedName name="TRABAJOSTS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  <c r="B25" i="1"/>
  <c r="E24" i="1"/>
  <c r="D24" i="1"/>
  <c r="C24" i="1"/>
  <c r="B24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E22" i="1" s="1"/>
  <c r="D7" i="1"/>
  <c r="D22" i="1" s="1"/>
  <c r="C7" i="1"/>
  <c r="C22" i="1" s="1"/>
  <c r="B7" i="1"/>
  <c r="B22" i="1" s="1"/>
  <c r="E6" i="1"/>
</calcChain>
</file>

<file path=xl/sharedStrings.xml><?xml version="1.0" encoding="utf-8"?>
<sst xmlns="http://schemas.openxmlformats.org/spreadsheetml/2006/main" count="26" uniqueCount="26">
  <si>
    <t>Distribución de Pequeños Pagos en España</t>
  </si>
  <si>
    <t>Operaciones de pago relativas a instituciones distintas de Instituciones Financieras Monetarias</t>
  </si>
  <si>
    <t>Importe de operaciones</t>
  </si>
  <si>
    <t>Cifras en millones de euros</t>
  </si>
  <si>
    <t>S1 2022</t>
  </si>
  <si>
    <t>S2 2022</t>
  </si>
  <si>
    <t>Total Transferencias</t>
  </si>
  <si>
    <t>Transferencias. SNCE</t>
  </si>
  <si>
    <t>Total Domiciliaciones</t>
  </si>
  <si>
    <t>Domiciliaciones. SNCE</t>
  </si>
  <si>
    <t>Domiciliaciones. Otros sistemas de pagos y acuerdos de corresponsalía</t>
  </si>
  <si>
    <t>Total Cheques</t>
  </si>
  <si>
    <t>Cheques. SNCE</t>
  </si>
  <si>
    <t>Cheques. Otros sistemas de pagos y acuerdos de corresponsalía</t>
  </si>
  <si>
    <t>Total de Operaciones</t>
  </si>
  <si>
    <t>Promemoria:</t>
  </si>
  <si>
    <r>
      <t>Transferencias. Otros sistemas de pagos y acuerdos de corresponsalía</t>
    </r>
    <r>
      <rPr>
        <vertAlign val="superscript"/>
        <sz val="11"/>
        <rFont val="BdE Neue Helvetica 45 Light"/>
        <family val="2"/>
      </rPr>
      <t>(1)</t>
    </r>
  </si>
  <si>
    <r>
      <t>Transferencias. Intracompensación</t>
    </r>
    <r>
      <rPr>
        <vertAlign val="superscript"/>
        <sz val="10"/>
        <rFont val="BdE Neue Helvetica 45 Light"/>
        <family val="2"/>
      </rPr>
      <t>(2)</t>
    </r>
  </si>
  <si>
    <r>
      <t>Domiciliaciones. Intracompensación</t>
    </r>
    <r>
      <rPr>
        <vertAlign val="superscript"/>
        <sz val="10"/>
        <rFont val="BdE Neue Helvetica 45 Light"/>
        <family val="2"/>
      </rPr>
      <t>(2)</t>
    </r>
  </si>
  <si>
    <r>
      <t>Cheques. Intracompensación</t>
    </r>
    <r>
      <rPr>
        <vertAlign val="superscript"/>
        <sz val="10"/>
        <rFont val="BdE Neue Helvetica 45 Light"/>
        <family val="2"/>
      </rPr>
      <t>(2)</t>
    </r>
  </si>
  <si>
    <r>
      <t>Total Otros servicios pago no incluidos en la Directiva (UE) 2015/2366</t>
    </r>
    <r>
      <rPr>
        <b/>
        <vertAlign val="superscript"/>
        <sz val="11"/>
        <rFont val="BdE Neue Helvetica 45 Light"/>
        <family val="2"/>
      </rPr>
      <t>(3)(4)</t>
    </r>
  </si>
  <si>
    <r>
      <t>Promemoria. Abonos en cuenta mediante simple anotación contable</t>
    </r>
    <r>
      <rPr>
        <vertAlign val="superscript"/>
        <sz val="10"/>
        <rFont val="BdE Neue Helvetica 45 Light"/>
        <family val="2"/>
      </rPr>
      <t>(5)</t>
    </r>
    <r>
      <rPr>
        <sz val="10"/>
        <rFont val="BdE Neue Helvetica 45 Light"/>
        <family val="2"/>
      </rPr>
      <t>:</t>
    </r>
  </si>
  <si>
    <r>
      <t>Promemoria. Adeudos en cuenta mediante simple anotación contable</t>
    </r>
    <r>
      <rPr>
        <vertAlign val="superscript"/>
        <sz val="10"/>
        <rFont val="BdE Neue Helvetica 45 Light"/>
        <family val="2"/>
      </rPr>
      <t>(5)</t>
    </r>
    <r>
      <rPr>
        <sz val="10"/>
        <rFont val="BdE Neue Helvetica 45 Light"/>
        <family val="2"/>
      </rPr>
      <t>:</t>
    </r>
  </si>
  <si>
    <t>Por instrumento y sistema de pago</t>
  </si>
  <si>
    <r>
      <t>Otros servicios de pago no incluidos en la Directiva (UE) 2015/2366. SNCE (Efectos)</t>
    </r>
    <r>
      <rPr>
        <vertAlign val="superscript"/>
        <sz val="11"/>
        <rFont val="BdE Neue Helvetica 45 Light"/>
        <family val="2"/>
      </rPr>
      <t>(3)(4)</t>
    </r>
  </si>
  <si>
    <r>
      <t>Total Tarjetas</t>
    </r>
    <r>
      <rPr>
        <b/>
        <vertAlign val="superscript"/>
        <sz val="12"/>
        <rFont val="BdE Neue Helvetica 45 Light"/>
        <family val="2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</si>
</sst>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BdE Neue Helvetica 45 Light"/>
    </font>
    <font>
      <b/>
      <sz val="14"/>
      <name val="BdE Neue Helvetica 55 Roman"/>
      <family val="2"/>
    </font>
    <font>
      <sz val="10"/>
      <name val="BdE Neue Helvetica 55 Roman"/>
      <family val="2"/>
    </font>
    <font>
      <b/>
      <sz val="12"/>
      <name val="BdE Neue Helvetica 55 Roman"/>
      <family val="2"/>
    </font>
    <font>
      <sz val="12"/>
      <name val="BdE Neue Helvetica 55 Roman"/>
      <family val="2"/>
    </font>
    <font>
      <b/>
      <sz val="11"/>
      <name val="Calibri"/>
      <family val="2"/>
    </font>
    <font>
      <sz val="12"/>
      <name val="Arial"/>
      <family val="2"/>
    </font>
    <font>
      <i/>
      <sz val="8"/>
      <name val="BdE Neue Helvetica 55 Roman"/>
      <family val="2"/>
    </font>
    <font>
      <i/>
      <sz val="10"/>
      <name val="BdE Neue Helvetica 55 Roman"/>
      <family val="2"/>
    </font>
    <font>
      <sz val="10"/>
      <name val="BdE Neue Helvetica 45 Light"/>
      <family val="2"/>
    </font>
    <font>
      <b/>
      <sz val="12"/>
      <name val="BdE Neue Helvetica 45 Light"/>
      <family val="2"/>
    </font>
    <font>
      <sz val="11"/>
      <name val="BdE Neue Helvetica 45 Light"/>
      <family val="2"/>
    </font>
    <font>
      <vertAlign val="superscript"/>
      <sz val="10"/>
      <name val="BdE Neue Helvetica 45 Light"/>
      <family val="2"/>
    </font>
    <font>
      <b/>
      <vertAlign val="superscript"/>
      <sz val="11"/>
      <name val="BdE Neue Helvetica 45 Light"/>
      <family val="2"/>
    </font>
    <font>
      <sz val="12"/>
      <name val="BdE Neue Helvetica 45 Light"/>
      <family val="2"/>
    </font>
    <font>
      <sz val="10"/>
      <color rgb="FF000000"/>
      <name val="BdE Neue Helvetica 55 Roman"/>
      <family val="2"/>
    </font>
    <font>
      <sz val="11"/>
      <name val="BdE Neue Helvetica 55 Roman"/>
      <family val="2"/>
    </font>
    <font>
      <vertAlign val="superscript"/>
      <sz val="11"/>
      <name val="BdE Neue Helvetica 45 Light"/>
      <family val="2"/>
    </font>
    <font>
      <b/>
      <vertAlign val="superscript"/>
      <sz val="12"/>
      <name val="BdE Neue Helvetica 45 Light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 applyFill="1" applyAlignment="1">
      <alignment horizontal="left" vertical="center" readingOrder="1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left" vertical="center" readingOrder="1"/>
    </xf>
    <xf numFmtId="0" fontId="5" fillId="0" borderId="0" xfId="0" applyFont="1" applyFill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8" xfId="0" applyNumberFormat="1" applyFont="1" applyBorder="1"/>
    <xf numFmtId="3" fontId="10" fillId="0" borderId="9" xfId="0" applyNumberFormat="1" applyFont="1" applyBorder="1"/>
    <xf numFmtId="4" fontId="0" fillId="0" borderId="0" xfId="0" applyNumberFormat="1"/>
    <xf numFmtId="0" fontId="11" fillId="0" borderId="0" xfId="0" applyFont="1"/>
    <xf numFmtId="3" fontId="11" fillId="0" borderId="10" xfId="0" applyNumberFormat="1" applyFont="1" applyBorder="1"/>
    <xf numFmtId="3" fontId="11" fillId="0" borderId="11" xfId="0" applyNumberFormat="1" applyFont="1" applyBorder="1"/>
    <xf numFmtId="3" fontId="11" fillId="0" borderId="0" xfId="0" applyNumberFormat="1" applyFont="1" applyBorder="1"/>
    <xf numFmtId="3" fontId="11" fillId="0" borderId="12" xfId="0" applyNumberFormat="1" applyFont="1" applyBorder="1"/>
    <xf numFmtId="3" fontId="10" fillId="0" borderId="13" xfId="0" applyNumberFormat="1" applyFont="1" applyBorder="1"/>
    <xf numFmtId="3" fontId="10" fillId="0" borderId="14" xfId="0" applyNumberFormat="1" applyFont="1" applyBorder="1"/>
    <xf numFmtId="3" fontId="10" fillId="0" borderId="5" xfId="0" applyNumberFormat="1" applyFont="1" applyBorder="1"/>
    <xf numFmtId="3" fontId="10" fillId="0" borderId="15" xfId="0" applyNumberFormat="1" applyFont="1" applyBorder="1"/>
    <xf numFmtId="3" fontId="10" fillId="0" borderId="16" xfId="0" applyNumberFormat="1" applyFont="1" applyBorder="1"/>
    <xf numFmtId="0" fontId="0" fillId="0" borderId="0" xfId="0" applyAlignment="1">
      <alignment vertical="center"/>
    </xf>
    <xf numFmtId="0" fontId="3" fillId="0" borderId="17" xfId="0" applyFont="1" applyFill="1" applyBorder="1" applyAlignment="1">
      <alignment horizontal="left"/>
    </xf>
    <xf numFmtId="0" fontId="14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3" fontId="11" fillId="0" borderId="20" xfId="0" applyNumberFormat="1" applyFont="1" applyBorder="1"/>
    <xf numFmtId="3" fontId="11" fillId="0" borderId="21" xfId="0" applyNumberFormat="1" applyFont="1" applyBorder="1"/>
    <xf numFmtId="3" fontId="11" fillId="0" borderId="22" xfId="0" applyNumberFormat="1" applyFont="1" applyBorder="1"/>
    <xf numFmtId="3" fontId="11" fillId="0" borderId="19" xfId="0" applyNumberFormat="1" applyFont="1" applyBorder="1"/>
    <xf numFmtId="0" fontId="15" fillId="0" borderId="3" xfId="0" applyFont="1" applyBorder="1" applyAlignment="1">
      <alignment vertical="center" readingOrder="1"/>
    </xf>
    <xf numFmtId="0" fontId="15" fillId="0" borderId="0" xfId="0" applyFont="1" applyAlignment="1">
      <alignment vertical="center" wrapText="1" readingOrder="1"/>
    </xf>
    <xf numFmtId="0" fontId="16" fillId="0" borderId="0" xfId="0" applyFont="1" applyFill="1"/>
    <xf numFmtId="0" fontId="15" fillId="0" borderId="0" xfId="0" applyFont="1" applyBorder="1" applyAlignment="1">
      <alignment vertical="center" readingOrder="1"/>
    </xf>
    <xf numFmtId="0" fontId="15" fillId="0" borderId="0" xfId="0" applyFont="1" applyAlignment="1">
      <alignment vertical="top" wrapText="1" readingOrder="1"/>
    </xf>
    <xf numFmtId="0" fontId="15" fillId="0" borderId="0" xfId="0" applyFont="1" applyAlignment="1">
      <alignment horizontal="left" vertical="center" wrapText="1" readingOrder="1"/>
    </xf>
    <xf numFmtId="0" fontId="0" fillId="0" borderId="0" xfId="0" applyAlignment="1"/>
    <xf numFmtId="0" fontId="1" fillId="0" borderId="0" xfId="1" applyFont="1" applyFill="1" applyBorder="1" applyAlignment="1">
      <alignment horizontal="left"/>
    </xf>
  </cellXfs>
  <cellStyles count="2">
    <cellStyle name="Normal" xfId="0" builtinId="0"/>
    <cellStyle name="Normal_SdE_Modelos_Publicacion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de.es/webbe/es/estadisticas/temas/sistemas-pago.html?tabOption=rd&amp;listOption=sb_pstarget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5</xdr:col>
      <xdr:colOff>88900</xdr:colOff>
      <xdr:row>34</xdr:row>
      <xdr:rowOff>63500</xdr:rowOff>
    </xdr:to>
    <xdr:sp macro="" textlink="">
      <xdr:nvSpPr>
        <xdr:cNvPr id="3" name="Cuadro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 bwMode="auto">
        <a:xfrm>
          <a:off x="0" y="5648325"/>
          <a:ext cx="9442450" cy="32448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FUENTE: información suministrada hasta la fecha por los Proveedores de  Servicios de Pago (PSP) y los Operadores de Sistemas de Pago bajo el Reglamento (UE) 1409/2013, Iberpay, que gestiona el Sistema Nacional de Compensación Electrónica (SNCE) y una muestra representativa de entidades.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 b="0" i="0" u="sng">
              <a:effectLst/>
              <a:latin typeface="BdE Neue Helvetica 55 Roman" panose="020B0604020202020204" pitchFamily="34" charset="0"/>
              <a:ea typeface="+mn-ea"/>
              <a:cs typeface="+mn-cs"/>
            </a:rPr>
            <a:t>(1) Incluye operativa de T2 con clientes. Esta información está disponible en el sitio Web de Banco de España (T2 - Operaciones por intervinientes</a:t>
          </a:r>
          <a:r>
            <a:rPr lang="es-ES" sz="1000" b="0" i="0" u="none">
              <a:effectLst/>
              <a:latin typeface="BdE Neue Helvetica 55 Roman" panose="020B0604020202020204" pitchFamily="34" charset="0"/>
              <a:ea typeface="+mn-ea"/>
              <a:cs typeface="+mn-cs"/>
            </a:rPr>
            <a:t>).</a:t>
          </a:r>
          <a:r>
            <a:rPr lang="es-ES" sz="1000">
              <a:effectLst/>
              <a:latin typeface="BdE Neue Helvetica 55 Roman" panose="020B0604020202020204" pitchFamily="34" charset="0"/>
              <a:ea typeface="+mn-ea"/>
              <a:cs typeface="+mn-cs"/>
            </a:rPr>
            <a:t> </a:t>
          </a:r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(2) Los datos de intracompensación son estimaciones obtenidas a partir de la información suministrada por los PSP y los Operadores de Sistemas de Pago bajo el Reglamento (UE) 1409/2013, así como la información facilitada por una muestra representativa de entidades.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(3) Incluye: Letras de cambio, Pagarés, operaciones de pago ejecutadas mediante dispositivos informáticos o de telecomunicación y operaciones basadas en tarjetas que gocen de la consideración de redes limitadas (Epígrafe 1313 -Otros servicios de pago no incluidos en la Directiva (UE) 2015/2366 distintos de abonos o adeudos en cuentas mediante una simple anotacion contable - del Manual de Aplicación Técnica reportado por los PSP).  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(4) Incluye datos de intracompensación. 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(5) Los datos de las anotaciones en cuenta se obtienen de la infomación suministrada por los PSP bajo el Reglamento (UE) 1409/2013 (Epígrafes 1311 [abonos] y 1312 [adeudos] del Manual de Aplicación Técnica).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dat03\grp2$\GENSES\GRAFOUT\CONSEJO\Copia%20de%20Consejo_junio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1501/IMF%20Elementos%20Comunes/Estrategia/Pagos/Estad&#237;sticas/Producci&#243;n/Web%20BdE/Pagos%20en%20Espa&#241;a/2023/Distribuci&#243;n%20de%20Pagos%20en%20Espa&#241;a%202023%20con%20datos%20semestrales%20E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G_1"/>
      <sheetName val="G0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uiaHor"/>
    </sheetNames>
    <sheetDataSet>
      <sheetData sheetId="0" refreshError="1">
        <row r="6">
          <cell r="V6" t="str">
            <v>Producto interior bruto</v>
          </cell>
          <cell r="AF6" t="str">
            <v>Producto interior bruto (5)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1"/>
      <sheetName val="Plantilla G1"/>
      <sheetName val="PDF_Nº"/>
      <sheetName val="PDF_IMP"/>
      <sheetName val="EXC_Nº"/>
      <sheetName val="EXC_IMP"/>
      <sheetName val="Intracompensación_2023"/>
      <sheetName val="Intracompensación_S1_S2_2023"/>
    </sheetNames>
    <sheetDataSet>
      <sheetData sheetId="0"/>
      <sheetData sheetId="1"/>
      <sheetData sheetId="2">
        <row r="7">
          <cell r="N7" t="str">
            <v>S1 2023</v>
          </cell>
        </row>
      </sheetData>
      <sheetData sheetId="3">
        <row r="9">
          <cell r="E9">
            <v>9707668.0010847803</v>
          </cell>
          <cell r="H9">
            <v>4499969.7897207821</v>
          </cell>
          <cell r="K9">
            <v>5207698.2113639982</v>
          </cell>
        </row>
        <row r="10">
          <cell r="E10">
            <v>1738110.1869066402</v>
          </cell>
          <cell r="H10">
            <v>842371.64796283992</v>
          </cell>
          <cell r="K10">
            <v>895738.53894379991</v>
          </cell>
          <cell r="N10">
            <v>931390.23999529984</v>
          </cell>
        </row>
        <row r="11">
          <cell r="E11">
            <v>5091968.964939571</v>
          </cell>
          <cell r="H11">
            <v>2258858.8879527417</v>
          </cell>
          <cell r="K11">
            <v>2833110.0769868288</v>
          </cell>
          <cell r="N11">
            <v>2544630.4289302137</v>
          </cell>
        </row>
        <row r="12">
          <cell r="E12">
            <v>2877588.8492385689</v>
          </cell>
          <cell r="H12">
            <v>1398739.2538052006</v>
          </cell>
          <cell r="K12">
            <v>1478849.5954333693</v>
          </cell>
          <cell r="N12">
            <v>1574600.7085484993</v>
          </cell>
        </row>
        <row r="14">
          <cell r="E14">
            <v>638498.9590662797</v>
          </cell>
          <cell r="H14">
            <v>307062.95471097995</v>
          </cell>
          <cell r="K14">
            <v>331436.00435529999</v>
          </cell>
        </row>
        <row r="15">
          <cell r="E15">
            <v>372575.24145999999</v>
          </cell>
          <cell r="H15">
            <v>179945.23973441997</v>
          </cell>
          <cell r="K15">
            <v>192630.00172558002</v>
          </cell>
          <cell r="N15">
            <v>192155.16172903002</v>
          </cell>
        </row>
        <row r="16">
          <cell r="E16">
            <v>48493.743513220303</v>
          </cell>
          <cell r="H16">
            <v>23526.405699139108</v>
          </cell>
          <cell r="K16">
            <v>24967.337814081184</v>
          </cell>
          <cell r="N16">
            <v>22186.228151733798</v>
          </cell>
        </row>
        <row r="17">
          <cell r="E17">
            <v>217429.9740930594</v>
          </cell>
          <cell r="H17">
            <v>103591.30927742086</v>
          </cell>
          <cell r="K17">
            <v>113838.66481563878</v>
          </cell>
          <cell r="N17">
            <v>111344.81525419619</v>
          </cell>
        </row>
        <row r="19">
          <cell r="E19">
            <v>199815.68264169994</v>
          </cell>
          <cell r="H19">
            <v>102151.10117788</v>
          </cell>
          <cell r="K19">
            <v>97664.581463820025</v>
          </cell>
        </row>
        <row r="20">
          <cell r="E20">
            <v>178959.38276664002</v>
          </cell>
          <cell r="H20">
            <v>91538.725411439984</v>
          </cell>
          <cell r="K20">
            <v>87420.657355200019</v>
          </cell>
          <cell r="N20">
            <v>84170.537904329991</v>
          </cell>
        </row>
        <row r="21">
          <cell r="E21">
            <v>1966.8476558433683</v>
          </cell>
          <cell r="H21">
            <v>1020.9373864513063</v>
          </cell>
          <cell r="K21">
            <v>945.91026939206165</v>
          </cell>
          <cell r="N21">
            <v>837.61566574129131</v>
          </cell>
        </row>
        <row r="22">
          <cell r="E22">
            <v>18889.452219216553</v>
          </cell>
          <cell r="H22">
            <v>9591.4383799887109</v>
          </cell>
          <cell r="K22">
            <v>9298.0138392279441</v>
          </cell>
          <cell r="N22">
            <v>6340.2534661487471</v>
          </cell>
        </row>
        <row r="24">
          <cell r="E24">
            <v>182641.89835472</v>
          </cell>
          <cell r="H24">
            <v>124402.82977120001</v>
          </cell>
          <cell r="K24">
            <v>58239.068583519998</v>
          </cell>
          <cell r="N24">
            <v>42669.3072847</v>
          </cell>
        </row>
        <row r="25">
          <cell r="E25">
            <v>23065.041724490002</v>
          </cell>
          <cell r="H25">
            <v>11257.11419643</v>
          </cell>
          <cell r="K25">
            <v>11807.927528060001</v>
          </cell>
          <cell r="N25">
            <v>11208.665712669997</v>
          </cell>
        </row>
        <row r="27">
          <cell r="E27">
            <v>313052.12876559963</v>
          </cell>
          <cell r="H27">
            <v>145505.29082990004</v>
          </cell>
          <cell r="K27">
            <v>167546.83793569988</v>
          </cell>
          <cell r="N27">
            <v>162302.16226738002</v>
          </cell>
        </row>
        <row r="33">
          <cell r="E33">
            <v>7808928.9178221896</v>
          </cell>
          <cell r="H33">
            <v>4063041.7365554199</v>
          </cell>
          <cell r="K33">
            <v>3745887.1812667702</v>
          </cell>
          <cell r="N33">
            <v>4040478.4604720199</v>
          </cell>
        </row>
        <row r="34">
          <cell r="E34">
            <v>8043592.9645451605</v>
          </cell>
          <cell r="H34">
            <v>4102158.3123688302</v>
          </cell>
          <cell r="K34">
            <v>3941434.6521763299</v>
          </cell>
          <cell r="N34">
            <v>4379872.3210915998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U31"/>
  <sheetViews>
    <sheetView tabSelected="1" zoomScaleNormal="100" workbookViewId="0">
      <selection activeCell="F27" sqref="F27"/>
    </sheetView>
  </sheetViews>
  <sheetFormatPr baseColWidth="10" defaultRowHeight="12.75" x14ac:dyDescent="0.2"/>
  <cols>
    <col min="1" max="1" width="75.25" customWidth="1"/>
    <col min="2" max="2" width="12.625" customWidth="1"/>
    <col min="3" max="5" width="11.625" customWidth="1"/>
  </cols>
  <sheetData>
    <row r="1" spans="1:22" s="2" customFormat="1" ht="18" x14ac:dyDescent="0.25">
      <c r="A1" s="1" t="s">
        <v>0</v>
      </c>
      <c r="G1"/>
      <c r="H1"/>
      <c r="I1" s="3"/>
      <c r="K1" s="4"/>
      <c r="L1" s="3"/>
    </row>
    <row r="2" spans="1:22" s="2" customFormat="1" ht="15.75" x14ac:dyDescent="0.2">
      <c r="A2" s="5" t="s">
        <v>23</v>
      </c>
      <c r="G2"/>
      <c r="H2"/>
      <c r="I2" s="3"/>
      <c r="L2" s="3"/>
    </row>
    <row r="3" spans="1:22" s="2" customFormat="1" ht="15" x14ac:dyDescent="0.2">
      <c r="A3" s="6" t="s">
        <v>1</v>
      </c>
      <c r="G3"/>
      <c r="H3"/>
      <c r="I3" s="3"/>
      <c r="L3" s="3"/>
      <c r="N3" s="7"/>
      <c r="V3" s="8"/>
    </row>
    <row r="4" spans="1:22" s="2" customFormat="1" ht="35.25" customHeight="1" x14ac:dyDescent="0.25">
      <c r="A4" s="47" t="s">
        <v>2</v>
      </c>
      <c r="B4" s="47"/>
      <c r="C4" s="47"/>
      <c r="G4"/>
      <c r="H4"/>
      <c r="I4" s="3"/>
      <c r="L4" s="3"/>
      <c r="N4" s="8"/>
      <c r="V4" s="8"/>
    </row>
    <row r="5" spans="1:22" x14ac:dyDescent="0.2">
      <c r="A5" s="9" t="s">
        <v>3</v>
      </c>
    </row>
    <row r="6" spans="1:22" ht="23.25" customHeight="1" x14ac:dyDescent="0.2">
      <c r="A6" s="10"/>
      <c r="B6" s="11">
        <v>2022</v>
      </c>
      <c r="C6" s="12" t="s">
        <v>4</v>
      </c>
      <c r="D6" s="13" t="s">
        <v>5</v>
      </c>
      <c r="E6" s="14" t="str">
        <f>[2]PDF_Nº!N7</f>
        <v>S1 2023</v>
      </c>
    </row>
    <row r="7" spans="1:22" ht="20.100000000000001" customHeight="1" thickBot="1" x14ac:dyDescent="0.3">
      <c r="A7" s="15" t="s">
        <v>6</v>
      </c>
      <c r="B7" s="16">
        <f>[2]PDF_IMP!E9</f>
        <v>9707668.0010847803</v>
      </c>
      <c r="C7" s="17">
        <f>[2]PDF_IMP!H9</f>
        <v>4499969.7897207821</v>
      </c>
      <c r="D7" s="18">
        <f>[2]PDF_IMP!K9</f>
        <v>5207698.2113639982</v>
      </c>
      <c r="E7" s="19">
        <f>SUM(E8:E10)</f>
        <v>5050621.3774740128</v>
      </c>
      <c r="F7" s="20"/>
      <c r="G7" s="20"/>
      <c r="H7" s="20"/>
    </row>
    <row r="8" spans="1:22" ht="15" thickTop="1" x14ac:dyDescent="0.2">
      <c r="A8" s="21" t="s">
        <v>7</v>
      </c>
      <c r="B8" s="22">
        <f>[2]PDF_IMP!E10</f>
        <v>1738110.1869066402</v>
      </c>
      <c r="C8" s="23">
        <f>[2]PDF_IMP!H10</f>
        <v>842371.64796283992</v>
      </c>
      <c r="D8" s="24">
        <f>[2]PDF_IMP!K10</f>
        <v>895738.53894379991</v>
      </c>
      <c r="E8" s="25">
        <f>[2]PDF_IMP!N10</f>
        <v>931390.23999529984</v>
      </c>
      <c r="F8" s="20"/>
      <c r="G8" s="20"/>
      <c r="H8" s="20"/>
    </row>
    <row r="9" spans="1:22" ht="15.75" x14ac:dyDescent="0.2">
      <c r="A9" s="21" t="s">
        <v>16</v>
      </c>
      <c r="B9" s="22">
        <f>[2]PDF_IMP!E11</f>
        <v>5091968.964939571</v>
      </c>
      <c r="C9" s="23">
        <f>[2]PDF_IMP!H11</f>
        <v>2258858.8879527417</v>
      </c>
      <c r="D9" s="24">
        <f>[2]PDF_IMP!K11</f>
        <v>2833110.0769868288</v>
      </c>
      <c r="E9" s="25">
        <f>[2]PDF_IMP!N11</f>
        <v>2544630.4289302137</v>
      </c>
      <c r="F9" s="20"/>
      <c r="G9" s="20"/>
      <c r="H9" s="20"/>
    </row>
    <row r="10" spans="1:22" ht="14.25" x14ac:dyDescent="0.2">
      <c r="A10" s="21" t="s">
        <v>17</v>
      </c>
      <c r="B10" s="22">
        <f>[2]PDF_IMP!E12</f>
        <v>2877588.8492385689</v>
      </c>
      <c r="C10" s="23">
        <f>[2]PDF_IMP!H12</f>
        <v>1398739.2538052006</v>
      </c>
      <c r="D10" s="24">
        <f>[2]PDF_IMP!K12</f>
        <v>1478849.5954333693</v>
      </c>
      <c r="E10" s="25">
        <f>[2]PDF_IMP!N12</f>
        <v>1574600.7085484993</v>
      </c>
      <c r="F10" s="20"/>
      <c r="G10" s="20"/>
      <c r="H10" s="20"/>
    </row>
    <row r="11" spans="1:22" ht="20.100000000000001" customHeight="1" thickBot="1" x14ac:dyDescent="0.3">
      <c r="A11" s="15" t="s">
        <v>8</v>
      </c>
      <c r="B11" s="26">
        <f>[2]PDF_IMP!E14</f>
        <v>638498.9590662797</v>
      </c>
      <c r="C11" s="27">
        <f>[2]PDF_IMP!H14</f>
        <v>307062.95471097995</v>
      </c>
      <c r="D11" s="28">
        <f>[2]PDF_IMP!K14</f>
        <v>331436.00435529999</v>
      </c>
      <c r="E11" s="29">
        <f>SUM(E12:E14)</f>
        <v>325686.20513496001</v>
      </c>
      <c r="F11" s="20"/>
      <c r="G11" s="20"/>
      <c r="H11" s="20"/>
    </row>
    <row r="12" spans="1:22" ht="15" thickTop="1" x14ac:dyDescent="0.2">
      <c r="A12" s="21" t="s">
        <v>9</v>
      </c>
      <c r="B12" s="22">
        <f>[2]PDF_IMP!E15</f>
        <v>372575.24145999999</v>
      </c>
      <c r="C12" s="23">
        <f>[2]PDF_IMP!H15</f>
        <v>179945.23973441997</v>
      </c>
      <c r="D12" s="24">
        <f>[2]PDF_IMP!K15</f>
        <v>192630.00172558002</v>
      </c>
      <c r="E12" s="25">
        <f>[2]PDF_IMP!N15</f>
        <v>192155.16172903002</v>
      </c>
      <c r="F12" s="20"/>
      <c r="G12" s="20"/>
      <c r="H12" s="20"/>
    </row>
    <row r="13" spans="1:22" ht="14.25" x14ac:dyDescent="0.2">
      <c r="A13" s="21" t="s">
        <v>10</v>
      </c>
      <c r="B13" s="22">
        <f>[2]PDF_IMP!E16</f>
        <v>48493.743513220303</v>
      </c>
      <c r="C13" s="23">
        <f>[2]PDF_IMP!H16</f>
        <v>23526.405699139108</v>
      </c>
      <c r="D13" s="24">
        <f>[2]PDF_IMP!K16</f>
        <v>24967.337814081184</v>
      </c>
      <c r="E13" s="25">
        <f>[2]PDF_IMP!N16</f>
        <v>22186.228151733798</v>
      </c>
      <c r="F13" s="20"/>
      <c r="G13" s="20"/>
      <c r="H13" s="20"/>
    </row>
    <row r="14" spans="1:22" ht="14.25" x14ac:dyDescent="0.2">
      <c r="A14" s="21" t="s">
        <v>18</v>
      </c>
      <c r="B14" s="22">
        <f>[2]PDF_IMP!E17</f>
        <v>217429.9740930594</v>
      </c>
      <c r="C14" s="23">
        <f>[2]PDF_IMP!H17</f>
        <v>103591.30927742086</v>
      </c>
      <c r="D14" s="24">
        <f>[2]PDF_IMP!K17</f>
        <v>113838.66481563878</v>
      </c>
      <c r="E14" s="25">
        <f>[2]PDF_IMP!N17</f>
        <v>111344.81525419619</v>
      </c>
      <c r="F14" s="20"/>
      <c r="G14" s="20"/>
      <c r="H14" s="20"/>
    </row>
    <row r="15" spans="1:22" ht="20.100000000000001" customHeight="1" thickBot="1" x14ac:dyDescent="0.3">
      <c r="A15" s="15" t="s">
        <v>11</v>
      </c>
      <c r="B15" s="26">
        <f>[2]PDF_IMP!E19</f>
        <v>199815.68264169994</v>
      </c>
      <c r="C15" s="27">
        <f>[2]PDF_IMP!H19</f>
        <v>102151.10117788</v>
      </c>
      <c r="D15" s="28">
        <f>[2]PDF_IMP!K19</f>
        <v>97664.581463820025</v>
      </c>
      <c r="E15" s="29">
        <f>SUM(E16:E18)</f>
        <v>91348.407036220029</v>
      </c>
      <c r="F15" s="20"/>
      <c r="G15" s="20"/>
      <c r="H15" s="20"/>
    </row>
    <row r="16" spans="1:22" ht="15" thickTop="1" x14ac:dyDescent="0.2">
      <c r="A16" s="21" t="s">
        <v>12</v>
      </c>
      <c r="B16" s="22">
        <f>[2]PDF_IMP!E20</f>
        <v>178959.38276664002</v>
      </c>
      <c r="C16" s="23">
        <f>[2]PDF_IMP!H20</f>
        <v>91538.725411439984</v>
      </c>
      <c r="D16" s="24">
        <f>[2]PDF_IMP!K20</f>
        <v>87420.657355200019</v>
      </c>
      <c r="E16" s="25">
        <f>[2]PDF_IMP!N20</f>
        <v>84170.537904329991</v>
      </c>
      <c r="F16" s="20"/>
      <c r="G16" s="20"/>
      <c r="H16" s="20"/>
    </row>
    <row r="17" spans="1:255" ht="14.25" x14ac:dyDescent="0.2">
      <c r="A17" s="21" t="s">
        <v>13</v>
      </c>
      <c r="B17" s="22">
        <f>[2]PDF_IMP!E21</f>
        <v>1966.8476558433683</v>
      </c>
      <c r="C17" s="23">
        <f>[2]PDF_IMP!H21</f>
        <v>1020.9373864513063</v>
      </c>
      <c r="D17" s="24">
        <f>[2]PDF_IMP!K21</f>
        <v>945.91026939206165</v>
      </c>
      <c r="E17" s="25">
        <f>[2]PDF_IMP!N21</f>
        <v>837.61566574129131</v>
      </c>
      <c r="F17" s="20"/>
      <c r="G17" s="20"/>
      <c r="H17" s="20"/>
    </row>
    <row r="18" spans="1:255" ht="14.25" x14ac:dyDescent="0.2">
      <c r="A18" s="21" t="s">
        <v>19</v>
      </c>
      <c r="B18" s="22">
        <f>[2]PDF_IMP!E22</f>
        <v>18889.452219216553</v>
      </c>
      <c r="C18" s="23">
        <f>[2]PDF_IMP!H22</f>
        <v>9591.4383799887109</v>
      </c>
      <c r="D18" s="24">
        <f>[2]PDF_IMP!K22</f>
        <v>9298.0138392279441</v>
      </c>
      <c r="E18" s="25">
        <f>[2]PDF_IMP!N22</f>
        <v>6340.2534661487471</v>
      </c>
      <c r="F18" s="20"/>
      <c r="G18" s="20"/>
      <c r="H18" s="20"/>
    </row>
    <row r="19" spans="1:255" ht="20.100000000000001" customHeight="1" thickBot="1" x14ac:dyDescent="0.3">
      <c r="A19" s="15" t="s">
        <v>20</v>
      </c>
      <c r="B19" s="26">
        <f>[2]PDF_IMP!E24</f>
        <v>182641.89835472</v>
      </c>
      <c r="C19" s="27">
        <f>[2]PDF_IMP!H24</f>
        <v>124402.82977120001</v>
      </c>
      <c r="D19" s="28">
        <f>[2]PDF_IMP!K24</f>
        <v>58239.068583519998</v>
      </c>
      <c r="E19" s="29">
        <f>[2]PDF_IMP!N24</f>
        <v>42669.3072847</v>
      </c>
      <c r="F19" s="20"/>
      <c r="G19" s="20"/>
      <c r="H19" s="20"/>
    </row>
    <row r="20" spans="1:255" ht="16.5" thickTop="1" x14ac:dyDescent="0.2">
      <c r="A20" s="21" t="s">
        <v>24</v>
      </c>
      <c r="B20" s="22">
        <f>[2]PDF_IMP!E25</f>
        <v>23065.041724490002</v>
      </c>
      <c r="C20" s="23">
        <f>[2]PDF_IMP!H25</f>
        <v>11257.11419643</v>
      </c>
      <c r="D20" s="24">
        <f>[2]PDF_IMP!K25</f>
        <v>11807.927528060001</v>
      </c>
      <c r="E20" s="25">
        <f>[2]PDF_IMP!N25</f>
        <v>11208.665712669997</v>
      </c>
      <c r="F20" s="20"/>
      <c r="G20" s="20"/>
      <c r="H20" s="20"/>
    </row>
    <row r="21" spans="1:255" ht="20.100000000000001" customHeight="1" thickBot="1" x14ac:dyDescent="0.3">
      <c r="A21" s="15" t="s">
        <v>25</v>
      </c>
      <c r="B21" s="26">
        <f>[2]PDF_IMP!E27</f>
        <v>313052.12876559963</v>
      </c>
      <c r="C21" s="27">
        <f>[2]PDF_IMP!H27</f>
        <v>145505.29082990004</v>
      </c>
      <c r="D21" s="28">
        <f>[2]PDF_IMP!K27</f>
        <v>167546.83793569988</v>
      </c>
      <c r="E21" s="29">
        <f>[2]PDF_IMP!N27</f>
        <v>162302.16226738002</v>
      </c>
      <c r="F21" s="20"/>
      <c r="G21" s="20"/>
      <c r="H21" s="20"/>
    </row>
    <row r="22" spans="1:255" s="31" customFormat="1" ht="24.95" customHeight="1" thickTop="1" thickBot="1" x14ac:dyDescent="0.3">
      <c r="A22" s="15" t="s">
        <v>14</v>
      </c>
      <c r="B22" s="16">
        <f>B7+B11+B15+B19+B21</f>
        <v>11041676.66991308</v>
      </c>
      <c r="C22" s="17">
        <f t="shared" ref="C22:E22" si="0">C7+C11+C15+C19+C21</f>
        <v>5179091.9662107415</v>
      </c>
      <c r="D22" s="18">
        <f t="shared" si="0"/>
        <v>5862584.703702339</v>
      </c>
      <c r="E22" s="30">
        <f t="shared" si="0"/>
        <v>5672627.4591972725</v>
      </c>
      <c r="F22" s="20"/>
      <c r="G22" s="20"/>
      <c r="H22" s="20"/>
    </row>
    <row r="23" spans="1:255" ht="24.95" customHeight="1" thickTop="1" thickBot="1" x14ac:dyDescent="0.3">
      <c r="A23" s="32" t="s">
        <v>15</v>
      </c>
      <c r="B23" s="33"/>
      <c r="C23" s="33"/>
      <c r="D23" s="33"/>
      <c r="E23" s="33"/>
      <c r="F23" s="20"/>
      <c r="G23" s="20"/>
      <c r="H23" s="20"/>
    </row>
    <row r="24" spans="1:255" ht="15" thickTop="1" x14ac:dyDescent="0.2">
      <c r="A24" s="34" t="s">
        <v>21</v>
      </c>
      <c r="B24" s="22">
        <f>[2]PDF_IMP!E33</f>
        <v>7808928.9178221896</v>
      </c>
      <c r="C24" s="23">
        <f>[2]PDF_IMP!H33</f>
        <v>4063041.7365554199</v>
      </c>
      <c r="D24" s="24">
        <f>[2]PDF_IMP!K33</f>
        <v>3745887.1812667702</v>
      </c>
      <c r="E24" s="25">
        <f>[2]PDF_IMP!N33</f>
        <v>4040478.4604720199</v>
      </c>
      <c r="F24" s="20"/>
      <c r="G24" s="20"/>
      <c r="H24" s="20"/>
    </row>
    <row r="25" spans="1:255" ht="14.25" x14ac:dyDescent="0.2">
      <c r="A25" s="35" t="s">
        <v>22</v>
      </c>
      <c r="B25" s="36">
        <f>[2]PDF_IMP!E34</f>
        <v>8043592.9645451605</v>
      </c>
      <c r="C25" s="37">
        <f>[2]PDF_IMP!H34</f>
        <v>4102158.3123688302</v>
      </c>
      <c r="D25" s="38">
        <f>[2]PDF_IMP!K34</f>
        <v>3941434.6521763299</v>
      </c>
      <c r="E25" s="39">
        <f>[2]PDF_IMP!N34</f>
        <v>4379872.3210915998</v>
      </c>
      <c r="F25" s="20"/>
      <c r="G25" s="20"/>
      <c r="H25" s="20"/>
    </row>
    <row r="26" spans="1:255" s="42" customFormat="1" ht="53.25" customHeight="1" x14ac:dyDescent="0.2">
      <c r="A26" s="40"/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2" customFormat="1" ht="32.25" customHeight="1" x14ac:dyDescent="0.2">
      <c r="A27" s="43"/>
      <c r="B27" s="43"/>
      <c r="C27" s="43"/>
      <c r="D27" s="43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2" customFormat="1" ht="37.5" customHeight="1" x14ac:dyDescent="0.2">
      <c r="A28" s="43"/>
      <c r="B28" s="43"/>
      <c r="C28" s="43"/>
      <c r="D28" s="43"/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2" customFormat="1" ht="23.1" customHeight="1" x14ac:dyDescent="0.2">
      <c r="A29" s="43"/>
      <c r="B29" s="43"/>
      <c r="C29" s="43"/>
      <c r="D29" s="43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2" customFormat="1" ht="29.25" customHeight="1" x14ac:dyDescent="0.2">
      <c r="A30" s="43"/>
      <c r="B30" s="43"/>
      <c r="C30" s="43"/>
      <c r="D30" s="43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 s="46"/>
      <c r="B31" s="46"/>
      <c r="C31" s="46"/>
      <c r="D31" s="46"/>
      <c r="E31" s="46"/>
    </row>
  </sheetData>
  <mergeCells count="1">
    <mergeCell ref="A4:C4"/>
  </mergeCells>
  <printOptions horizontalCentered="1" verticalCentered="1"/>
  <pageMargins left="0" right="0" top="0" bottom="0" header="0" footer="0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EXC_IMP</vt:lpstr>
      <vt:lpstr>EXC_IMP!Área_de_impresión</vt:lpstr>
    </vt:vector>
  </TitlesOfParts>
  <Company>Banco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España</dc:creator>
  <cp:lastModifiedBy>Banco de España</cp:lastModifiedBy>
  <cp:lastPrinted>2024-01-31T13:59:27Z</cp:lastPrinted>
  <dcterms:created xsi:type="dcterms:W3CDTF">2023-12-28T07:58:27Z</dcterms:created>
  <dcterms:modified xsi:type="dcterms:W3CDTF">2024-01-31T15:58:01Z</dcterms:modified>
</cp:coreProperties>
</file>